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fa\Desktop\"/>
    </mc:Choice>
  </mc:AlternateContent>
  <xr:revisionPtr revIDLastSave="0" documentId="8_{CEF7952B-343A-4DBA-8F94-872EE58E3818}" xr6:coauthVersionLast="44" xr6:coauthVersionMax="44" xr10:uidLastSave="{00000000-0000-0000-0000-000000000000}"/>
  <bookViews>
    <workbookView xWindow="-120" yWindow="-120" windowWidth="20730" windowHeight="11160" xr2:uid="{CF2B6E4C-334D-42FA-A8C8-33AA7771E7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B32" i="1"/>
  <c r="B31" i="1"/>
  <c r="B30" i="1"/>
  <c r="B29" i="1"/>
  <c r="B28" i="1"/>
  <c r="C23" i="1" l="1"/>
  <c r="C24" i="1" s="1"/>
  <c r="C22" i="1"/>
  <c r="C21" i="1"/>
  <c r="C13" i="1"/>
  <c r="C14" i="1" s="1"/>
  <c r="C9" i="1"/>
  <c r="C10" i="1" s="1"/>
  <c r="C8" i="1"/>
  <c r="C7" i="1"/>
  <c r="B37" i="1" l="1"/>
  <c r="B39" i="1"/>
  <c r="C35" i="1"/>
  <c r="B36" i="1"/>
  <c r="C36" i="1"/>
  <c r="B35" i="1"/>
  <c r="C39" i="1"/>
  <c r="C37" i="1"/>
  <c r="B38" i="1"/>
  <c r="C38" i="1"/>
  <c r="C16" i="1"/>
</calcChain>
</file>

<file path=xl/sharedStrings.xml><?xml version="1.0" encoding="utf-8"?>
<sst xmlns="http://schemas.openxmlformats.org/spreadsheetml/2006/main" count="63" uniqueCount="46">
  <si>
    <t xml:space="preserve">Stipendio base </t>
  </si>
  <si>
    <t>dall'1/1/2016</t>
  </si>
  <si>
    <t>Arretrati annui</t>
  </si>
  <si>
    <t>dall'1/1/2017</t>
  </si>
  <si>
    <t>dall'1/1/2018</t>
  </si>
  <si>
    <t>anno 2019</t>
  </si>
  <si>
    <t>Retribuzione posizione minima</t>
  </si>
  <si>
    <t xml:space="preserve">Aumento </t>
  </si>
  <si>
    <t>Struttura complessa</t>
  </si>
  <si>
    <t>Struttura semplice</t>
  </si>
  <si>
    <t>Inc Alta Prof</t>
  </si>
  <si>
    <t>Inc Prof &gt; 5 anni</t>
  </si>
  <si>
    <t>Inc Prof &lt; 5 anni</t>
  </si>
  <si>
    <t>Ruoli PT aumento annuo dall'1/1/2018</t>
  </si>
  <si>
    <t>Ruolo A aumento annuo dall'1/1/2018</t>
  </si>
  <si>
    <t>Nuova posizione fissa Ruoli PTA dall'1/1/2021</t>
  </si>
  <si>
    <t>TOTALE ARRETRATI DIRIGENTI REGIONI EE/LL</t>
  </si>
  <si>
    <t>TOTALE AUMENTI DIRIGENTI PTA</t>
  </si>
  <si>
    <t>Retribuzione posizione fissa</t>
  </si>
  <si>
    <t>DIRIGENTI PTA                                                                                                     nuovo stipendio base a regime  €. 45.260,77</t>
  </si>
  <si>
    <t>DIRIGENTI ENTI LOCALI/REGIONI                                                                      nuovo stipendio base a regime  €. 45.260,77</t>
  </si>
  <si>
    <t>AUMENTI TABELLARI CCNL DIRIGENTI AREA FUNZIONI LOCALI 2016/2018 (ipotesi sottoscritta il 16/7/2020)</t>
  </si>
  <si>
    <t xml:space="preserve">Tabellare </t>
  </si>
  <si>
    <t>C</t>
  </si>
  <si>
    <t>13 mesi</t>
  </si>
  <si>
    <t xml:space="preserve">B - A </t>
  </si>
  <si>
    <t>totale tabellare</t>
  </si>
  <si>
    <t xml:space="preserve">Posizione </t>
  </si>
  <si>
    <t>B fino a 10.000</t>
  </si>
  <si>
    <t>B oltre 10.000</t>
  </si>
  <si>
    <t>A fino a 250.000</t>
  </si>
  <si>
    <t>A oltre 250mila</t>
  </si>
  <si>
    <t>enti metropolotani</t>
  </si>
  <si>
    <t xml:space="preserve">Precedente </t>
  </si>
  <si>
    <t xml:space="preserve">Nuova </t>
  </si>
  <si>
    <t>Differenza  annua</t>
  </si>
  <si>
    <t>2018/2019</t>
  </si>
  <si>
    <t>8 mesi</t>
  </si>
  <si>
    <t>totale posizione</t>
  </si>
  <si>
    <t>Totale fascia C</t>
  </si>
  <si>
    <t>Totale fascia B2</t>
  </si>
  <si>
    <t>Totale fascia A fino a 250mila</t>
  </si>
  <si>
    <t>Totale fascia A oltre 250mila</t>
  </si>
  <si>
    <t xml:space="preserve">Totale enti metropolitani </t>
  </si>
  <si>
    <t xml:space="preserve">SEGRETEARI COMUNALI E PROVINCIALI                                                                                                </t>
  </si>
  <si>
    <t>2020 fino ad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</si>
</sst>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Alignment="1"/>
    <xf numFmtId="0" fontId="1" fillId="0" borderId="0" xfId="0" applyFont="1"/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wrapText="1"/>
    </xf>
    <xf numFmtId="0" fontId="0" fillId="0" borderId="0" xfId="0" applyAlignment="1"/>
    <xf numFmtId="4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1</xdr:col>
      <xdr:colOff>561975</xdr:colOff>
      <xdr:row>2</xdr:row>
      <xdr:rowOff>95250</xdr:rowOff>
    </xdr:to>
    <xdr:pic>
      <xdr:nvPicPr>
        <xdr:cNvPr id="2" name="Immagine 2" descr="C:\Users\io\Desktop\BACKUP BARBARA\FEDIRETS\logo FEDIRETS\Logo Def Fedirets in bassa.jpg">
          <a:extLst>
            <a:ext uri="{FF2B5EF4-FFF2-40B4-BE49-F238E27FC236}">
              <a16:creationId xmlns:a16="http://schemas.microsoft.com/office/drawing/2014/main" id="{068ACB40-D378-4E40-A99A-8B7C0FE5D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15811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5779-8DD2-4BF3-994E-4F9FAD471F0E}">
  <dimension ref="A1:N74"/>
  <sheetViews>
    <sheetView tabSelected="1" topLeftCell="A16" workbookViewId="0">
      <selection activeCell="J75" sqref="J75"/>
    </sheetView>
  </sheetViews>
  <sheetFormatPr defaultRowHeight="15" x14ac:dyDescent="0.25"/>
  <cols>
    <col min="1" max="1" width="19.7109375" customWidth="1"/>
    <col min="2" max="2" width="22" customWidth="1"/>
    <col min="3" max="3" width="18.42578125" customWidth="1"/>
    <col min="4" max="4" width="20.5703125" customWidth="1"/>
  </cols>
  <sheetData>
    <row r="1" spans="1:14" ht="98.25" customHeight="1" x14ac:dyDescent="0.25"/>
    <row r="2" spans="1:14" x14ac:dyDescent="0.25">
      <c r="A2" s="2"/>
    </row>
    <row r="3" spans="1:14" ht="69.75" customHeight="1" x14ac:dyDescent="0.25">
      <c r="A3" s="12" t="s">
        <v>21</v>
      </c>
      <c r="B3" s="13"/>
      <c r="C3" s="13"/>
      <c r="D3" s="13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5.5" customHeight="1" thickBot="1" x14ac:dyDescent="0.3"/>
    <row r="5" spans="1:14" ht="60" customHeight="1" thickBot="1" x14ac:dyDescent="0.3">
      <c r="A5" s="9" t="s">
        <v>20</v>
      </c>
      <c r="B5" s="10"/>
      <c r="C5" s="10"/>
      <c r="D5" s="11"/>
    </row>
    <row r="6" spans="1:14" x14ac:dyDescent="0.25">
      <c r="A6" s="4" t="s">
        <v>0</v>
      </c>
      <c r="B6" s="4" t="s">
        <v>7</v>
      </c>
      <c r="C6" s="4" t="s">
        <v>2</v>
      </c>
    </row>
    <row r="7" spans="1:14" x14ac:dyDescent="0.25">
      <c r="A7" t="s">
        <v>1</v>
      </c>
      <c r="B7" s="1">
        <v>24.7</v>
      </c>
      <c r="C7" s="1">
        <f>B7*13</f>
        <v>321.09999999999997</v>
      </c>
    </row>
    <row r="8" spans="1:14" x14ac:dyDescent="0.25">
      <c r="A8" t="s">
        <v>3</v>
      </c>
      <c r="B8" s="1">
        <v>74.900000000000006</v>
      </c>
      <c r="C8" s="1">
        <f>B8*13</f>
        <v>973.7</v>
      </c>
    </row>
    <row r="9" spans="1:14" x14ac:dyDescent="0.25">
      <c r="A9" t="s">
        <v>4</v>
      </c>
      <c r="B9" s="1">
        <v>125</v>
      </c>
      <c r="C9" s="1">
        <f>B9*13</f>
        <v>1625</v>
      </c>
    </row>
    <row r="10" spans="1:14" x14ac:dyDescent="0.25">
      <c r="A10" t="s">
        <v>5</v>
      </c>
      <c r="B10" s="1"/>
      <c r="C10" s="1">
        <f>C9</f>
        <v>1625</v>
      </c>
    </row>
    <row r="12" spans="1:14" x14ac:dyDescent="0.25">
      <c r="A12" s="4" t="s">
        <v>6</v>
      </c>
    </row>
    <row r="13" spans="1:14" x14ac:dyDescent="0.25">
      <c r="A13" t="s">
        <v>4</v>
      </c>
      <c r="B13" s="1">
        <v>409.5</v>
      </c>
      <c r="C13" s="1">
        <f>B13</f>
        <v>409.5</v>
      </c>
    </row>
    <row r="14" spans="1:14" x14ac:dyDescent="0.25">
      <c r="A14" t="s">
        <v>5</v>
      </c>
      <c r="B14" s="1"/>
      <c r="C14" s="1">
        <f>C13</f>
        <v>409.5</v>
      </c>
    </row>
    <row r="15" spans="1:14" x14ac:dyDescent="0.25">
      <c r="B15" s="1"/>
      <c r="C15" s="1"/>
    </row>
    <row r="16" spans="1:14" x14ac:dyDescent="0.25">
      <c r="A16" s="4" t="s">
        <v>16</v>
      </c>
      <c r="B16" s="1"/>
      <c r="C16" s="1">
        <f>C7+C8+C9+C10+C13+C14</f>
        <v>5363.8</v>
      </c>
    </row>
    <row r="17" spans="1:4" x14ac:dyDescent="0.25">
      <c r="B17" s="1"/>
      <c r="C17" s="1"/>
    </row>
    <row r="18" spans="1:4" ht="15.75" thickBot="1" x14ac:dyDescent="0.3">
      <c r="B18" s="1"/>
      <c r="C18" s="1"/>
    </row>
    <row r="19" spans="1:4" ht="36" customHeight="1" thickBot="1" x14ac:dyDescent="0.3">
      <c r="A19" s="9" t="s">
        <v>19</v>
      </c>
      <c r="B19" s="10"/>
      <c r="C19" s="10"/>
      <c r="D19" s="11"/>
    </row>
    <row r="20" spans="1:4" x14ac:dyDescent="0.25">
      <c r="A20" s="4" t="s">
        <v>0</v>
      </c>
      <c r="B20" s="4" t="s">
        <v>7</v>
      </c>
      <c r="C20" s="4" t="s">
        <v>2</v>
      </c>
    </row>
    <row r="21" spans="1:4" x14ac:dyDescent="0.25">
      <c r="A21" t="s">
        <v>1</v>
      </c>
      <c r="B21" s="1">
        <v>21.25</v>
      </c>
      <c r="C21" s="1">
        <f>B21*13</f>
        <v>276.25</v>
      </c>
    </row>
    <row r="22" spans="1:4" x14ac:dyDescent="0.25">
      <c r="A22" t="s">
        <v>3</v>
      </c>
      <c r="B22" s="1">
        <v>64.349999999999994</v>
      </c>
      <c r="C22" s="1">
        <f>B22*13</f>
        <v>836.55</v>
      </c>
    </row>
    <row r="23" spans="1:4" x14ac:dyDescent="0.25">
      <c r="A23" t="s">
        <v>4</v>
      </c>
      <c r="B23" s="1">
        <v>125</v>
      </c>
      <c r="C23" s="1">
        <f>B23*13</f>
        <v>1625</v>
      </c>
    </row>
    <row r="24" spans="1:4" x14ac:dyDescent="0.25">
      <c r="A24" t="s">
        <v>5</v>
      </c>
      <c r="B24" s="1"/>
      <c r="C24" s="1">
        <f>C23</f>
        <v>1625</v>
      </c>
    </row>
    <row r="26" spans="1:4" x14ac:dyDescent="0.25">
      <c r="A26" s="4" t="s">
        <v>18</v>
      </c>
    </row>
    <row r="27" spans="1:4" ht="45" x14ac:dyDescent="0.25">
      <c r="B27" s="6" t="s">
        <v>13</v>
      </c>
      <c r="C27" s="6" t="s">
        <v>14</v>
      </c>
      <c r="D27" s="6" t="s">
        <v>15</v>
      </c>
    </row>
    <row r="28" spans="1:4" x14ac:dyDescent="0.25">
      <c r="A28" t="s">
        <v>8</v>
      </c>
      <c r="B28" s="3">
        <f>16893.44-16592.13</f>
        <v>301.30999999999767</v>
      </c>
      <c r="C28">
        <f>16442.13-16050.82</f>
        <v>391.31000000000131</v>
      </c>
      <c r="D28" s="5">
        <v>18000</v>
      </c>
    </row>
    <row r="29" spans="1:4" x14ac:dyDescent="0.25">
      <c r="A29" t="s">
        <v>9</v>
      </c>
      <c r="B29" s="3">
        <f>7886.56-7687.65</f>
        <v>198.91000000000076</v>
      </c>
      <c r="C29">
        <f>8009.51-7810.6</f>
        <v>198.90999999999985</v>
      </c>
      <c r="D29" s="5">
        <v>11500</v>
      </c>
    </row>
    <row r="30" spans="1:4" x14ac:dyDescent="0.25">
      <c r="A30" t="s">
        <v>10</v>
      </c>
      <c r="B30" s="3">
        <f>4493.32-4378.92</f>
        <v>114.39999999999964</v>
      </c>
      <c r="C30">
        <f>4704-4589.94</f>
        <v>114.0600000000004</v>
      </c>
      <c r="D30" s="8">
        <v>5500</v>
      </c>
    </row>
    <row r="31" spans="1:4" x14ac:dyDescent="0.25">
      <c r="A31" t="s">
        <v>11</v>
      </c>
      <c r="B31" s="3">
        <f xml:space="preserve"> 4493.22-3836.86</f>
        <v>656.36000000000013</v>
      </c>
      <c r="C31">
        <f>4704.34-4151.18</f>
        <v>553.15999999999985</v>
      </c>
      <c r="D31" s="8"/>
    </row>
    <row r="32" spans="1:4" x14ac:dyDescent="0.25">
      <c r="A32" s="2" t="s">
        <v>12</v>
      </c>
      <c r="B32" s="3">
        <f>672.5-654.3</f>
        <v>18.200000000000045</v>
      </c>
      <c r="C32">
        <f>746.82-728.61</f>
        <v>18.210000000000036</v>
      </c>
      <c r="D32" s="8"/>
    </row>
    <row r="34" spans="1:7" x14ac:dyDescent="0.25">
      <c r="A34" s="4" t="s">
        <v>17</v>
      </c>
    </row>
    <row r="35" spans="1:7" x14ac:dyDescent="0.25">
      <c r="A35" t="s">
        <v>8</v>
      </c>
      <c r="B35" s="1">
        <f>B28+C21+C22+C23+C24</f>
        <v>4664.1099999999979</v>
      </c>
      <c r="C35" s="1">
        <f>C28+C21+C22+C23+C24</f>
        <v>4754.1100000000015</v>
      </c>
    </row>
    <row r="36" spans="1:7" x14ac:dyDescent="0.25">
      <c r="A36" t="s">
        <v>9</v>
      </c>
      <c r="B36" s="1">
        <f>B29+C21+C22+C23+C24</f>
        <v>4561.7100000000009</v>
      </c>
      <c r="C36" s="1">
        <f>C29+C21+C22+C23+C24</f>
        <v>4561.71</v>
      </c>
    </row>
    <row r="37" spans="1:7" x14ac:dyDescent="0.25">
      <c r="A37" t="s">
        <v>10</v>
      </c>
      <c r="B37" s="1">
        <f>B30+C21+C22+C23+C24</f>
        <v>4477.2</v>
      </c>
      <c r="C37" s="1">
        <f>C30+C21+C22+C23+C24</f>
        <v>4476.8600000000006</v>
      </c>
    </row>
    <row r="38" spans="1:7" x14ac:dyDescent="0.25">
      <c r="A38" t="s">
        <v>11</v>
      </c>
      <c r="B38" s="1">
        <f>B31+C21+C22+C23+C24</f>
        <v>5019.16</v>
      </c>
      <c r="C38" s="1">
        <f>C31+C21+C22+C23+C24</f>
        <v>4915.96</v>
      </c>
    </row>
    <row r="39" spans="1:7" x14ac:dyDescent="0.25">
      <c r="A39" s="2" t="s">
        <v>12</v>
      </c>
      <c r="B39" s="1">
        <f>C32+C21+C22+C23+C24</f>
        <v>4381.01</v>
      </c>
      <c r="C39" s="1">
        <f>C32+C21+C22+C23+C24</f>
        <v>4381.01</v>
      </c>
    </row>
    <row r="40" spans="1:7" ht="15.75" thickBot="1" x14ac:dyDescent="0.3"/>
    <row r="41" spans="1:7" ht="39.75" customHeight="1" thickBot="1" x14ac:dyDescent="0.3">
      <c r="A41" s="9" t="s">
        <v>44</v>
      </c>
      <c r="B41" s="10"/>
      <c r="C41" s="10"/>
      <c r="D41" s="11"/>
    </row>
    <row r="42" spans="1:7" x14ac:dyDescent="0.25">
      <c r="C42" t="s">
        <v>22</v>
      </c>
    </row>
    <row r="43" spans="1:7" x14ac:dyDescent="0.25">
      <c r="C43" t="s">
        <v>23</v>
      </c>
      <c r="D43" t="s">
        <v>24</v>
      </c>
      <c r="F43" t="s">
        <v>25</v>
      </c>
      <c r="G43" t="s">
        <v>24</v>
      </c>
    </row>
    <row r="44" spans="1:7" x14ac:dyDescent="0.25">
      <c r="B44">
        <v>2016</v>
      </c>
      <c r="C44">
        <v>16.7</v>
      </c>
      <c r="D44">
        <v>217.1</v>
      </c>
      <c r="F44">
        <v>20.9</v>
      </c>
      <c r="G44">
        <v>271.7</v>
      </c>
    </row>
    <row r="45" spans="1:7" x14ac:dyDescent="0.25">
      <c r="B45">
        <v>2017</v>
      </c>
      <c r="C45">
        <v>50.8</v>
      </c>
      <c r="D45">
        <v>660.4</v>
      </c>
      <c r="F45">
        <v>63.5</v>
      </c>
      <c r="G45">
        <v>825.5</v>
      </c>
    </row>
    <row r="46" spans="1:7" x14ac:dyDescent="0.25">
      <c r="B46">
        <v>2018</v>
      </c>
      <c r="C46">
        <v>100</v>
      </c>
      <c r="D46">
        <v>1300</v>
      </c>
      <c r="F46">
        <v>125</v>
      </c>
      <c r="G46">
        <v>1625</v>
      </c>
    </row>
    <row r="47" spans="1:7" x14ac:dyDescent="0.25">
      <c r="B47">
        <v>2019</v>
      </c>
      <c r="C47">
        <v>100</v>
      </c>
      <c r="D47">
        <v>1300</v>
      </c>
      <c r="F47">
        <v>125</v>
      </c>
      <c r="G47">
        <v>1625</v>
      </c>
    </row>
    <row r="48" spans="1:7" x14ac:dyDescent="0.25">
      <c r="B48" t="s">
        <v>45</v>
      </c>
      <c r="C48">
        <v>100</v>
      </c>
      <c r="D48">
        <v>800</v>
      </c>
      <c r="F48">
        <v>125</v>
      </c>
      <c r="G48">
        <v>1000</v>
      </c>
    </row>
    <row r="50" spans="1:14" x14ac:dyDescent="0.25">
      <c r="B50" t="s">
        <v>26</v>
      </c>
      <c r="D50" s="1">
        <v>4277.5</v>
      </c>
      <c r="G50" s="1">
        <v>5347.2</v>
      </c>
    </row>
    <row r="52" spans="1:14" x14ac:dyDescent="0.25">
      <c r="C52" t="s">
        <v>27</v>
      </c>
    </row>
    <row r="53" spans="1:14" x14ac:dyDescent="0.25">
      <c r="C53" t="s">
        <v>23</v>
      </c>
      <c r="E53" t="s">
        <v>28</v>
      </c>
      <c r="H53" t="s">
        <v>29</v>
      </c>
      <c r="J53" t="s">
        <v>30</v>
      </c>
      <c r="L53" t="s">
        <v>31</v>
      </c>
      <c r="N53" t="s">
        <v>32</v>
      </c>
    </row>
    <row r="55" spans="1:14" x14ac:dyDescent="0.25">
      <c r="A55" t="s">
        <v>33</v>
      </c>
      <c r="C55">
        <v>7332.22</v>
      </c>
      <c r="E55">
        <v>7837.59</v>
      </c>
      <c r="H55" s="1">
        <v>15584.45</v>
      </c>
      <c r="J55" s="1">
        <v>21781.93</v>
      </c>
      <c r="L55" s="1">
        <v>33143.980000000003</v>
      </c>
      <c r="N55" s="1">
        <v>39857.919999999998</v>
      </c>
    </row>
    <row r="56" spans="1:14" x14ac:dyDescent="0.25">
      <c r="A56" t="s">
        <v>34</v>
      </c>
      <c r="C56">
        <v>7750</v>
      </c>
      <c r="E56">
        <v>8230</v>
      </c>
      <c r="H56" s="1">
        <v>16000</v>
      </c>
      <c r="J56" s="1">
        <v>22400</v>
      </c>
      <c r="L56" s="1">
        <v>33900</v>
      </c>
      <c r="N56" s="1">
        <v>41000</v>
      </c>
    </row>
    <row r="57" spans="1:14" x14ac:dyDescent="0.25">
      <c r="A57" t="s">
        <v>35</v>
      </c>
      <c r="C57">
        <v>417.78</v>
      </c>
      <c r="E57">
        <v>392.41</v>
      </c>
      <c r="H57">
        <v>415.55</v>
      </c>
      <c r="J57">
        <v>618.07000000000005</v>
      </c>
      <c r="L57">
        <v>756.02</v>
      </c>
      <c r="N57" s="1">
        <v>1142.08</v>
      </c>
    </row>
    <row r="59" spans="1:14" x14ac:dyDescent="0.25">
      <c r="A59" t="s">
        <v>36</v>
      </c>
      <c r="C59">
        <v>835.56</v>
      </c>
      <c r="E59">
        <v>784.82</v>
      </c>
      <c r="H59">
        <v>831.1</v>
      </c>
      <c r="J59" s="1">
        <v>1236.1400000000001</v>
      </c>
      <c r="L59" s="1">
        <v>1512.04</v>
      </c>
      <c r="N59" s="1">
        <v>2284.16</v>
      </c>
    </row>
    <row r="60" spans="1:14" x14ac:dyDescent="0.25">
      <c r="A60" t="s">
        <v>37</v>
      </c>
      <c r="C60">
        <v>257.10000000000002</v>
      </c>
      <c r="E60">
        <v>241.48</v>
      </c>
      <c r="H60">
        <v>255.72</v>
      </c>
      <c r="J60">
        <v>380.35</v>
      </c>
      <c r="L60">
        <v>465.24</v>
      </c>
      <c r="N60">
        <v>702.82</v>
      </c>
    </row>
    <row r="62" spans="1:14" x14ac:dyDescent="0.25">
      <c r="A62" t="s">
        <v>38</v>
      </c>
      <c r="C62" s="1">
        <v>1092.6600000000001</v>
      </c>
      <c r="E62" s="1">
        <v>1026.3</v>
      </c>
      <c r="H62" s="1">
        <v>1086.82</v>
      </c>
      <c r="J62" s="1">
        <v>1616.49</v>
      </c>
      <c r="L62" s="1">
        <v>1977.28</v>
      </c>
      <c r="N62" s="1">
        <v>2986.98</v>
      </c>
    </row>
    <row r="64" spans="1:14" x14ac:dyDescent="0.25">
      <c r="B64" t="s">
        <v>39</v>
      </c>
      <c r="D64" s="1">
        <v>5370.16</v>
      </c>
    </row>
    <row r="66" spans="4:14" x14ac:dyDescent="0.25">
      <c r="D66" t="s">
        <v>40</v>
      </c>
      <c r="F66" s="1">
        <v>6373.5</v>
      </c>
    </row>
    <row r="68" spans="4:14" x14ac:dyDescent="0.25">
      <c r="F68" t="s">
        <v>40</v>
      </c>
      <c r="H68" s="1">
        <v>6434.02</v>
      </c>
    </row>
    <row r="70" spans="4:14" x14ac:dyDescent="0.25">
      <c r="H70" t="s">
        <v>41</v>
      </c>
      <c r="J70" s="1">
        <v>6963.69</v>
      </c>
    </row>
    <row r="72" spans="4:14" x14ac:dyDescent="0.25">
      <c r="J72" t="s">
        <v>42</v>
      </c>
      <c r="L72" s="1">
        <v>7324.48</v>
      </c>
    </row>
    <row r="74" spans="4:14" x14ac:dyDescent="0.25">
      <c r="K74" t="s">
        <v>43</v>
      </c>
      <c r="N74" s="1">
        <v>8334.18</v>
      </c>
    </row>
  </sheetData>
  <mergeCells count="5">
    <mergeCell ref="D30:D32"/>
    <mergeCell ref="A19:D19"/>
    <mergeCell ref="A5:D5"/>
    <mergeCell ref="A3:D3"/>
    <mergeCell ref="A41:D41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fer fau</cp:lastModifiedBy>
  <dcterms:created xsi:type="dcterms:W3CDTF">2020-07-16T13:39:39Z</dcterms:created>
  <dcterms:modified xsi:type="dcterms:W3CDTF">2020-07-17T02:01:48Z</dcterms:modified>
</cp:coreProperties>
</file>